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1-2023 годы\9 Решение об исполнении 2021 год\Казым\Публичка\"/>
    </mc:Choice>
  </mc:AlternateContent>
  <bookViews>
    <workbookView xWindow="0" yWindow="0" windowWidth="28800" windowHeight="12435"/>
  </bookViews>
  <sheets>
    <sheet name="Исполнение по КВСР_3" sheetId="2" r:id="rId1"/>
  </sheets>
  <definedNames>
    <definedName name="_xlnm.Print_Titles" localSheetId="0">'Исполнение по КВСР_3'!$11:$12</definedName>
    <definedName name="_xlnm.Print_Area" localSheetId="0">'Исполнение по КВСР_3'!$A$1:$F$40</definedName>
  </definedNames>
  <calcPr calcId="162913" iterate="1"/>
</workbook>
</file>

<file path=xl/calcChain.xml><?xml version="1.0" encoding="utf-8"?>
<calcChain xmlns="http://schemas.openxmlformats.org/spreadsheetml/2006/main">
  <c r="E39" i="2" l="1"/>
  <c r="D39" i="2"/>
  <c r="D25" i="2"/>
  <c r="E22" i="2"/>
  <c r="D22" i="2"/>
  <c r="E25" i="2" l="1"/>
  <c r="F26" i="2"/>
  <c r="E35" i="2" l="1"/>
  <c r="E29" i="2"/>
  <c r="E33" i="2" l="1"/>
  <c r="D33" i="2"/>
  <c r="D29" i="2" l="1"/>
  <c r="E13" i="2"/>
  <c r="D13" i="2"/>
  <c r="F17" i="2" l="1"/>
  <c r="F38" i="2" l="1"/>
  <c r="F36" i="2"/>
  <c r="F32" i="2"/>
  <c r="F31" i="2"/>
  <c r="F30" i="2"/>
  <c r="F28" i="2"/>
  <c r="F27" i="2"/>
  <c r="F24" i="2"/>
  <c r="F23" i="2"/>
  <c r="F21" i="2"/>
  <c r="F19" i="2"/>
  <c r="F18" i="2"/>
  <c r="F16" i="2"/>
  <c r="F15" i="2"/>
  <c r="F14" i="2"/>
  <c r="E37" i="2"/>
  <c r="D37" i="2"/>
  <c r="D35" i="2"/>
  <c r="E20" i="2"/>
  <c r="D20" i="2"/>
  <c r="F37" i="2" l="1"/>
  <c r="F20" i="2"/>
  <c r="F22" i="2"/>
  <c r="F35" i="2"/>
  <c r="F29" i="2"/>
  <c r="F25" i="2"/>
  <c r="F13" i="2"/>
  <c r="F39" i="2" l="1"/>
</calcChain>
</file>

<file path=xl/sharedStrings.xml><?xml version="1.0" encoding="utf-8"?>
<sst xmlns="http://schemas.openxmlformats.org/spreadsheetml/2006/main" count="40" uniqueCount="40">
  <si>
    <t>Массовый спорт</t>
  </si>
  <si>
    <t>Культура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</si>
  <si>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</si>
  <si>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</si>
  <si>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</si>
  <si>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</si>
  <si>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Связь и информатика</t>
  </si>
  <si>
    <t>Дорожное хозяйство (дорожные фонды)</t>
  </si>
  <si>
    <t>Национальная экономика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</si>
  <si>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</si>
  <si>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</si>
  <si>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</si>
  <si>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</si>
  <si>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</si>
  <si>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</si>
  <si>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</si>
  <si>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</si>
  <si>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</si>
  <si>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</si>
  <si>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</si>
  <si>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</si>
  <si>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</si>
  <si>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 xml:space="preserve">  к решению Совета депутатов</t>
  </si>
  <si>
    <t>сельского поселения Казым</t>
  </si>
  <si>
    <t>Р А С Х О Д Ы</t>
  </si>
  <si>
    <t>Культура, кинематография</t>
  </si>
  <si>
    <t>Физическая культура и спорт</t>
  </si>
  <si>
    <t>% исполне-ния</t>
  </si>
  <si>
    <t>Всего:</t>
  </si>
  <si>
    <t>Утверждено, рублей</t>
  </si>
  <si>
    <t xml:space="preserve">Исполнено, рублей </t>
  </si>
  <si>
    <t xml:space="preserve"> ПРИЛОЖЕНИЕ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</si>
  <si>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</si>
  <si>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Охрана окружающей среды</t>
  </si>
  <si>
    <t>Другие вопросы в области охраны окружающей среды</t>
  </si>
  <si>
    <t>____________________</t>
  </si>
  <si>
    <t>Сельское хозяйство и рыболовство</t>
  </si>
  <si>
    <t xml:space="preserve">          от              2022 года          </t>
  </si>
  <si>
    <t xml:space="preserve"> бюджета сельского поселения Казым за 2021 год по разделам и подразделам  классификации расходов бюджетов 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</si>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</sst>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;[Red]\-#,##0.00;0.00"/>
    <numFmt numFmtId="165" formatCode="000"/>
    <numFmt numFmtId="166" formatCode="00"/>
    <numFmt numFmtId="167" formatCode="#,##0.0;[Red]\-#,##0.0;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4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Border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1" xfId="1" applyNumberFormat="1" applyFont="1" applyFill="1" applyBorder="1" applyAlignment="1" applyProtection="1">
      <alignment vertical="top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/>
    <xf numFmtId="0" fontId="1" fillId="0" borderId="0" xfId="1" applyFont="1"/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0" xfId="1" applyBorder="1"/>
    <xf numFmtId="164" fontId="3" fillId="0" borderId="1" xfId="1" applyNumberFormat="1" applyFont="1" applyFill="1" applyBorder="1" applyAlignment="1" applyProtection="1">
      <alignment horizontal="center" vertical="center"/>
      <protection hidden="1"/>
    </xf>
    <xf numFmtId="167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165" fontId="2" fillId="2" borderId="1" xfId="1" applyNumberFormat="1" applyFont="1" applyFill="1" applyBorder="1" applyAlignment="1" applyProtection="1">
      <alignment vertical="top" wrapText="1"/>
      <protection hidden="1"/>
    </xf>
    <xf numFmtId="166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164" fontId="2" fillId="2" borderId="1" xfId="1" applyNumberFormat="1" applyFont="1" applyFill="1" applyBorder="1" applyAlignment="1" applyProtection="1">
      <alignment horizontal="center" vertical="center"/>
      <protection hidden="1"/>
    </xf>
    <xf numFmtId="167" fontId="2" fillId="2" borderId="1" xfId="1" applyNumberFormat="1" applyFont="1" applyFill="1" applyBorder="1" applyAlignment="1" applyProtection="1">
      <alignment horizontal="center" vertical="center"/>
      <protection hidden="1"/>
    </xf>
    <xf numFmtId="165" fontId="3" fillId="2" borderId="1" xfId="1" applyNumberFormat="1" applyFont="1" applyFill="1" applyBorder="1" applyAlignment="1" applyProtection="1">
      <alignment vertical="top" wrapText="1"/>
      <protection hidden="1"/>
    </xf>
    <xf numFmtId="166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2" borderId="1" xfId="1" applyNumberFormat="1" applyFont="1" applyFill="1" applyBorder="1" applyAlignment="1" applyProtection="1">
      <alignment horizontal="center" vertical="center"/>
      <protection hidden="1"/>
    </xf>
    <xf numFmtId="167" fontId="3" fillId="2" borderId="1" xfId="1" applyNumberFormat="1" applyFont="1" applyFill="1" applyBorder="1" applyAlignment="1" applyProtection="1">
      <alignment horizontal="center" vertical="center"/>
      <protection hidden="1"/>
    </xf>
    <xf numFmtId="0" fontId="2" fillId="2" borderId="1" xfId="1" applyNumberFormat="1" applyFont="1" applyFill="1" applyBorder="1" applyAlignment="1" applyProtection="1">
      <alignment wrapText="1"/>
      <protection hidden="1"/>
    </xf>
    <xf numFmtId="0" fontId="1" fillId="0" borderId="0" xfId="1" applyAlignment="1">
      <alignment horizontal="center"/>
    </xf>
    <xf numFmtId="0" fontId="1" fillId="0" borderId="0" xfId="1" applyBorder="1" applyAlignment="1">
      <alignment horizontal="center"/>
    </xf>
    <xf numFmtId="0" fontId="3" fillId="0" borderId="0" xfId="0" applyFont="1" applyAlignment="1">
      <alignment horizontal="center" wrapText="1"/>
    </xf>
    <xf numFmtId="4" fontId="2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42"/>
  <sheetViews>
    <sheetView showGridLines="0" tabSelected="1" view="pageBreakPreview" topLeftCell="A28" zoomScaleNormal="100" zoomScaleSheetLayoutView="100" workbookViewId="0">
      <selection activeCell="T37" sqref="T37"/>
    </sheetView>
  </sheetViews>
  <sheetFormatPr defaultRowHeight="12.75" x14ac:dyDescent="0.2"/>
  <cols>
    <col min="1" max="1" width="49.42578125" style="1" customWidth="1"/>
    <col min="2" max="3" width="5.7109375" style="1" customWidth="1"/>
    <col min="4" max="5" width="15.7109375" style="1" customWidth="1"/>
    <col min="6" max="6" width="10.7109375" style="1" customWidth="1"/>
    <col min="7" max="16384" width="9.140625" style="1"/>
  </cols>
  <sheetData>
    <row r="1" spans="1:6" s="12" customFormat="1" ht="15.75" x14ac:dyDescent="0.25">
      <c r="D1" s="32" t="s">
        <v>31</v>
      </c>
      <c r="E1" s="32"/>
      <c r="F1" s="32"/>
    </row>
    <row r="2" spans="1:6" s="12" customFormat="1" ht="15.75" x14ac:dyDescent="0.25">
      <c r="D2" s="32" t="s">
        <v>22</v>
      </c>
      <c r="E2" s="32"/>
      <c r="F2" s="32"/>
    </row>
    <row r="3" spans="1:6" s="12" customFormat="1" ht="15.75" x14ac:dyDescent="0.25">
      <c r="D3" s="32" t="s">
        <v>23</v>
      </c>
      <c r="E3" s="32"/>
      <c r="F3" s="32"/>
    </row>
    <row r="4" spans="1:6" s="12" customFormat="1" ht="15.75" x14ac:dyDescent="0.25">
      <c r="D4" s="32" t="s">
        <v>37</v>
      </c>
      <c r="E4" s="32"/>
      <c r="F4" s="32"/>
    </row>
    <row r="5" spans="1:6" s="12" customFormat="1" ht="12.75" customHeight="1" x14ac:dyDescent="0.25">
      <c r="A5" s="2"/>
      <c r="B5" s="2"/>
      <c r="C5" s="2"/>
      <c r="D5" s="2"/>
      <c r="E5" s="2"/>
      <c r="F5" s="2"/>
    </row>
    <row r="6" spans="1:6" s="12" customFormat="1" ht="12.75" customHeight="1" x14ac:dyDescent="0.25">
      <c r="A6" s="2"/>
      <c r="B6" s="2"/>
      <c r="C6" s="2"/>
      <c r="D6" s="2"/>
      <c r="E6" s="2"/>
      <c r="F6" s="2"/>
    </row>
    <row r="7" spans="1:6" s="12" customFormat="1" ht="12.75" customHeight="1" x14ac:dyDescent="0.25">
      <c r="A7" s="2"/>
      <c r="B7" s="2"/>
      <c r="C7" s="2"/>
      <c r="D7" s="2"/>
      <c r="E7" s="2"/>
      <c r="F7" s="2"/>
    </row>
    <row r="8" spans="1:6" s="12" customFormat="1" ht="15.75" x14ac:dyDescent="0.25">
      <c r="A8" s="33" t="s">
        <v>24</v>
      </c>
      <c r="B8" s="33"/>
      <c r="C8" s="33"/>
      <c r="D8" s="33"/>
      <c r="E8" s="33"/>
      <c r="F8" s="33"/>
    </row>
    <row r="9" spans="1:6" s="12" customFormat="1" ht="31.5" customHeight="1" x14ac:dyDescent="0.25">
      <c r="A9" s="31" t="s">
        <v>38</v>
      </c>
      <c r="B9" s="31"/>
      <c r="C9" s="31"/>
      <c r="D9" s="31"/>
      <c r="E9" s="31"/>
      <c r="F9" s="31"/>
    </row>
    <row r="10" spans="1:6" s="12" customFormat="1" ht="12.75" customHeight="1" x14ac:dyDescent="0.25">
      <c r="A10" s="3"/>
      <c r="B10" s="3"/>
      <c r="C10" s="3"/>
      <c r="D10" s="4"/>
      <c r="E10" s="5"/>
      <c r="F10" s="6"/>
    </row>
    <row r="11" spans="1:6" ht="68.25" customHeight="1" x14ac:dyDescent="0.2">
      <c r="A11" s="14" t="s">
        <v>21</v>
      </c>
      <c r="B11" s="15" t="s">
        <v>20</v>
      </c>
      <c r="C11" s="15" t="s">
        <v>19</v>
      </c>
      <c r="D11" s="11" t="s">
        <v>29</v>
      </c>
      <c r="E11" s="11" t="s">
        <v>30</v>
      </c>
      <c r="F11" s="11" t="s">
        <v>27</v>
      </c>
    </row>
    <row r="12" spans="1:6" ht="15.75" x14ac:dyDescent="0.2">
      <c r="A12" s="11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</row>
    <row r="13" spans="1:6" ht="15.75" x14ac:dyDescent="0.2">
      <c r="A13" s="10" t="s">
        <v>18</v>
      </c>
      <c r="B13" s="8">
        <v>1</v>
      </c>
      <c r="C13" s="8">
        <v>0</v>
      </c>
      <c r="D13" s="17">
        <f>SUM(D14:D19)</f>
        <v>17967501.370000001</v>
      </c>
      <c r="E13" s="17">
        <f>SUM(E14:E19)</f>
        <v>17331459.120000001</v>
      </c>
      <c r="F13" s="18">
        <f>E13/D13*100</f>
        <v>96.460040620550686</v>
      </c>
    </row>
    <row r="14" spans="1:6" s="13" customFormat="1" ht="47.25" x14ac:dyDescent="0.2">
      <c r="A14" s="20" t="s">
        <v>17</v>
      </c>
      <c r="B14" s="21">
        <v>1</v>
      </c>
      <c r="C14" s="21">
        <v>2</v>
      </c>
      <c r="D14" s="22">
        <v>2506665.4700000002</v>
      </c>
      <c r="E14" s="22">
        <v>2506665.4700000002</v>
      </c>
      <c r="F14" s="23">
        <f>E14/D14*100</f>
        <v>100</v>
      </c>
    </row>
    <row r="15" spans="1:6" s="13" customFormat="1" ht="63" x14ac:dyDescent="0.2">
      <c r="A15" s="20" t="s">
        <v>16</v>
      </c>
      <c r="B15" s="21">
        <v>1</v>
      </c>
      <c r="C15" s="21">
        <v>3</v>
      </c>
      <c r="D15" s="22">
        <v>10000</v>
      </c>
      <c r="E15" s="22">
        <v>10000</v>
      </c>
      <c r="F15" s="23">
        <f t="shared" ref="F15:F19" si="0">E15/D15*100</f>
        <v>100</v>
      </c>
    </row>
    <row r="16" spans="1:6" s="13" customFormat="1" ht="63" x14ac:dyDescent="0.2">
      <c r="A16" s="20" t="s">
        <v>15</v>
      </c>
      <c r="B16" s="21">
        <v>1</v>
      </c>
      <c r="C16" s="21">
        <v>4</v>
      </c>
      <c r="D16" s="22">
        <v>10424688.83</v>
      </c>
      <c r="E16" s="22">
        <v>10162679.52</v>
      </c>
      <c r="F16" s="23">
        <f t="shared" si="0"/>
        <v>97.486646227309976</v>
      </c>
    </row>
    <row r="17" spans="1:6" s="13" customFormat="1" ht="51.75" customHeight="1" x14ac:dyDescent="0.2">
      <c r="A17" s="20" t="s">
        <v>32</v>
      </c>
      <c r="B17" s="21">
        <v>1</v>
      </c>
      <c r="C17" s="21">
        <v>6</v>
      </c>
      <c r="D17" s="22">
        <v>6500</v>
      </c>
      <c r="E17" s="22">
        <v>6500</v>
      </c>
      <c r="F17" s="23">
        <f t="shared" si="0"/>
        <v>100</v>
      </c>
    </row>
    <row r="18" spans="1:6" s="13" customFormat="1" ht="15.75" x14ac:dyDescent="0.2">
      <c r="A18" s="20" t="s">
        <v>14</v>
      </c>
      <c r="B18" s="21">
        <v>1</v>
      </c>
      <c r="C18" s="21">
        <v>11</v>
      </c>
      <c r="D18" s="22">
        <v>100000</v>
      </c>
      <c r="E18" s="22">
        <v>0</v>
      </c>
      <c r="F18" s="23">
        <f t="shared" si="0"/>
        <v>0</v>
      </c>
    </row>
    <row r="19" spans="1:6" s="13" customFormat="1" ht="15.75" x14ac:dyDescent="0.2">
      <c r="A19" s="20" t="s">
        <v>13</v>
      </c>
      <c r="B19" s="21">
        <v>1</v>
      </c>
      <c r="C19" s="21">
        <v>13</v>
      </c>
      <c r="D19" s="22">
        <v>4919647.07</v>
      </c>
      <c r="E19" s="22">
        <v>4645614.13</v>
      </c>
      <c r="F19" s="23">
        <f t="shared" si="0"/>
        <v>94.429825227279963</v>
      </c>
    </row>
    <row r="20" spans="1:6" ht="15.75" x14ac:dyDescent="0.2">
      <c r="A20" s="24" t="s">
        <v>12</v>
      </c>
      <c r="B20" s="25">
        <v>2</v>
      </c>
      <c r="C20" s="25">
        <v>0</v>
      </c>
      <c r="D20" s="26">
        <f>D21</f>
        <v>122277.46</v>
      </c>
      <c r="E20" s="26">
        <f>E21</f>
        <v>122277.46</v>
      </c>
      <c r="F20" s="27">
        <f>E20/D20*100</f>
        <v>100</v>
      </c>
    </row>
    <row r="21" spans="1:6" s="13" customFormat="1" ht="15.75" x14ac:dyDescent="0.2">
      <c r="A21" s="20" t="s">
        <v>11</v>
      </c>
      <c r="B21" s="21">
        <v>2</v>
      </c>
      <c r="C21" s="21">
        <v>3</v>
      </c>
      <c r="D21" s="22">
        <v>122277.46</v>
      </c>
      <c r="E21" s="22">
        <v>122277.46</v>
      </c>
      <c r="F21" s="23">
        <f>E21/D21*100</f>
        <v>100</v>
      </c>
    </row>
    <row r="22" spans="1:6" ht="31.5" x14ac:dyDescent="0.2">
      <c r="A22" s="24" t="s">
        <v>10</v>
      </c>
      <c r="B22" s="25">
        <v>3</v>
      </c>
      <c r="C22" s="25">
        <v>0</v>
      </c>
      <c r="D22" s="26">
        <f>D23+D24</f>
        <v>72919.01999999999</v>
      </c>
      <c r="E22" s="26">
        <f>E23+E24</f>
        <v>72919.01999999999</v>
      </c>
      <c r="F22" s="27">
        <f>E22/D22*100</f>
        <v>100</v>
      </c>
    </row>
    <row r="23" spans="1:6" s="13" customFormat="1" ht="15.75" x14ac:dyDescent="0.2">
      <c r="A23" s="20" t="s">
        <v>9</v>
      </c>
      <c r="B23" s="21">
        <v>3</v>
      </c>
      <c r="C23" s="21">
        <v>4</v>
      </c>
      <c r="D23" s="22">
        <v>25900</v>
      </c>
      <c r="E23" s="22">
        <v>25900</v>
      </c>
      <c r="F23" s="23">
        <f>E23/D23*100</f>
        <v>100</v>
      </c>
    </row>
    <row r="24" spans="1:6" s="13" customFormat="1" ht="47.25" x14ac:dyDescent="0.2">
      <c r="A24" s="20" t="s">
        <v>39</v>
      </c>
      <c r="B24" s="21">
        <v>3</v>
      </c>
      <c r="C24" s="21">
        <v>10</v>
      </c>
      <c r="D24" s="22">
        <v>47019.02</v>
      </c>
      <c r="E24" s="22">
        <v>47019.02</v>
      </c>
      <c r="F24" s="23">
        <f t="shared" ref="F24" si="1">E24/D24*100</f>
        <v>100</v>
      </c>
    </row>
    <row r="25" spans="1:6" ht="15.75" x14ac:dyDescent="0.2">
      <c r="A25" s="24" t="s">
        <v>8</v>
      </c>
      <c r="B25" s="25">
        <v>4</v>
      </c>
      <c r="C25" s="25">
        <v>0</v>
      </c>
      <c r="D25" s="26">
        <f>SUM(D26:D28)</f>
        <v>4840962.68</v>
      </c>
      <c r="E25" s="26">
        <f>SUM(E26:E28)</f>
        <v>4618167.18</v>
      </c>
      <c r="F25" s="27">
        <f t="shared" ref="F25:F30" si="2">E25/D25*100</f>
        <v>95.397702590840879</v>
      </c>
    </row>
    <row r="26" spans="1:6" ht="15.75" x14ac:dyDescent="0.25">
      <c r="A26" s="28" t="s">
        <v>36</v>
      </c>
      <c r="B26" s="21">
        <v>4</v>
      </c>
      <c r="C26" s="21">
        <v>5</v>
      </c>
      <c r="D26" s="22">
        <v>4700</v>
      </c>
      <c r="E26" s="22">
        <v>4700</v>
      </c>
      <c r="F26" s="23">
        <f t="shared" si="2"/>
        <v>100</v>
      </c>
    </row>
    <row r="27" spans="1:6" s="13" customFormat="1" ht="15.75" x14ac:dyDescent="0.2">
      <c r="A27" s="20" t="s">
        <v>7</v>
      </c>
      <c r="B27" s="21">
        <v>4</v>
      </c>
      <c r="C27" s="21">
        <v>9</v>
      </c>
      <c r="D27" s="22">
        <v>4159993.88</v>
      </c>
      <c r="E27" s="22">
        <v>3953658.07</v>
      </c>
      <c r="F27" s="23">
        <f t="shared" si="2"/>
        <v>95.039997270380596</v>
      </c>
    </row>
    <row r="28" spans="1:6" s="13" customFormat="1" ht="15.75" x14ac:dyDescent="0.2">
      <c r="A28" s="20" t="s">
        <v>6</v>
      </c>
      <c r="B28" s="21">
        <v>4</v>
      </c>
      <c r="C28" s="21">
        <v>10</v>
      </c>
      <c r="D28" s="22">
        <v>676268.8</v>
      </c>
      <c r="E28" s="22">
        <v>659809.11</v>
      </c>
      <c r="F28" s="23">
        <f t="shared" si="2"/>
        <v>97.566102413714773</v>
      </c>
    </row>
    <row r="29" spans="1:6" ht="15.75" x14ac:dyDescent="0.2">
      <c r="A29" s="24" t="s">
        <v>5</v>
      </c>
      <c r="B29" s="25">
        <v>5</v>
      </c>
      <c r="C29" s="25">
        <v>0</v>
      </c>
      <c r="D29" s="26">
        <f>SUM(D30:D32)</f>
        <v>19023919.030000001</v>
      </c>
      <c r="E29" s="26">
        <f>SUM(E30:E32)</f>
        <v>17180507.510000002</v>
      </c>
      <c r="F29" s="27">
        <f t="shared" si="2"/>
        <v>90.310032769309998</v>
      </c>
    </row>
    <row r="30" spans="1:6" s="13" customFormat="1" ht="15.75" x14ac:dyDescent="0.2">
      <c r="A30" s="20" t="s">
        <v>4</v>
      </c>
      <c r="B30" s="21">
        <v>5</v>
      </c>
      <c r="C30" s="21">
        <v>1</v>
      </c>
      <c r="D30" s="22">
        <v>480845.2</v>
      </c>
      <c r="E30" s="22">
        <v>480845.2</v>
      </c>
      <c r="F30" s="23">
        <f t="shared" si="2"/>
        <v>100</v>
      </c>
    </row>
    <row r="31" spans="1:6" s="13" customFormat="1" ht="15.75" x14ac:dyDescent="0.2">
      <c r="A31" s="20" t="s">
        <v>3</v>
      </c>
      <c r="B31" s="21">
        <v>5</v>
      </c>
      <c r="C31" s="21">
        <v>2</v>
      </c>
      <c r="D31" s="22">
        <v>5884690</v>
      </c>
      <c r="E31" s="22">
        <v>5362926.08</v>
      </c>
      <c r="F31" s="23">
        <f t="shared" ref="F31:F32" si="3">E31/D31*100</f>
        <v>91.133536006144752</v>
      </c>
    </row>
    <row r="32" spans="1:6" s="13" customFormat="1" ht="15.75" x14ac:dyDescent="0.2">
      <c r="A32" s="20" t="s">
        <v>2</v>
      </c>
      <c r="B32" s="21">
        <v>5</v>
      </c>
      <c r="C32" s="21">
        <v>3</v>
      </c>
      <c r="D32" s="22">
        <v>12658383.83</v>
      </c>
      <c r="E32" s="22">
        <v>11336736.23</v>
      </c>
      <c r="F32" s="23">
        <f t="shared" si="3"/>
        <v>89.559112618565635</v>
      </c>
    </row>
    <row r="33" spans="1:6" s="13" customFormat="1" ht="15.75" x14ac:dyDescent="0.2">
      <c r="A33" s="24" t="s">
        <v>33</v>
      </c>
      <c r="B33" s="25">
        <v>6</v>
      </c>
      <c r="C33" s="25">
        <v>0</v>
      </c>
      <c r="D33" s="26">
        <f>D34</f>
        <v>1500</v>
      </c>
      <c r="E33" s="26">
        <f>E34</f>
        <v>1500</v>
      </c>
      <c r="F33" s="27">
        <v>100</v>
      </c>
    </row>
    <row r="34" spans="1:6" s="13" customFormat="1" ht="31.5" x14ac:dyDescent="0.2">
      <c r="A34" s="20" t="s">
        <v>34</v>
      </c>
      <c r="B34" s="21">
        <v>6</v>
      </c>
      <c r="C34" s="21">
        <v>5</v>
      </c>
      <c r="D34" s="22">
        <v>1500</v>
      </c>
      <c r="E34" s="22">
        <v>1500</v>
      </c>
      <c r="F34" s="23">
        <v>100</v>
      </c>
    </row>
    <row r="35" spans="1:6" ht="15.75" x14ac:dyDescent="0.2">
      <c r="A35" s="24" t="s">
        <v>25</v>
      </c>
      <c r="B35" s="25">
        <v>8</v>
      </c>
      <c r="C35" s="25">
        <v>0</v>
      </c>
      <c r="D35" s="26">
        <f>D36</f>
        <v>21994184.940000001</v>
      </c>
      <c r="E35" s="26">
        <f>E36</f>
        <v>21654215.870000001</v>
      </c>
      <c r="F35" s="27">
        <f t="shared" ref="F35:F39" si="4">E35/D35*100</f>
        <v>98.454277478672509</v>
      </c>
    </row>
    <row r="36" spans="1:6" s="13" customFormat="1" ht="15.75" x14ac:dyDescent="0.2">
      <c r="A36" s="20" t="s">
        <v>1</v>
      </c>
      <c r="B36" s="21">
        <v>8</v>
      </c>
      <c r="C36" s="21">
        <v>1</v>
      </c>
      <c r="D36" s="22">
        <v>21994184.940000001</v>
      </c>
      <c r="E36" s="22">
        <v>21654215.870000001</v>
      </c>
      <c r="F36" s="23">
        <f t="shared" si="4"/>
        <v>98.454277478672509</v>
      </c>
    </row>
    <row r="37" spans="1:6" ht="15.75" x14ac:dyDescent="0.2">
      <c r="A37" s="24" t="s">
        <v>26</v>
      </c>
      <c r="B37" s="25">
        <v>11</v>
      </c>
      <c r="C37" s="25">
        <v>0</v>
      </c>
      <c r="D37" s="26">
        <f>D38</f>
        <v>1743500</v>
      </c>
      <c r="E37" s="26">
        <f>E38</f>
        <v>1743500</v>
      </c>
      <c r="F37" s="27">
        <f t="shared" si="4"/>
        <v>100</v>
      </c>
    </row>
    <row r="38" spans="1:6" s="13" customFormat="1" ht="15.75" x14ac:dyDescent="0.2">
      <c r="A38" s="20" t="s">
        <v>0</v>
      </c>
      <c r="B38" s="21">
        <v>11</v>
      </c>
      <c r="C38" s="21">
        <v>2</v>
      </c>
      <c r="D38" s="22">
        <v>1743500</v>
      </c>
      <c r="E38" s="22">
        <v>1743500</v>
      </c>
      <c r="F38" s="23">
        <f t="shared" si="4"/>
        <v>100</v>
      </c>
    </row>
    <row r="39" spans="1:6" ht="15.75" x14ac:dyDescent="0.25">
      <c r="A39" s="19" t="s">
        <v>28</v>
      </c>
      <c r="B39" s="7"/>
      <c r="C39" s="7"/>
      <c r="D39" s="17">
        <f>D37+D35+D29+D25+D22+D20+D13+D33</f>
        <v>65766764.5</v>
      </c>
      <c r="E39" s="17">
        <f>E37+E35+E29+E25+E22+E20+E13+E33</f>
        <v>62724546.160000011</v>
      </c>
      <c r="F39" s="18">
        <f t="shared" si="4"/>
        <v>95.374231402245755</v>
      </c>
    </row>
    <row r="40" spans="1:6" ht="12.75" customHeight="1" x14ac:dyDescent="0.2">
      <c r="A40" s="29" t="s">
        <v>35</v>
      </c>
      <c r="B40" s="29"/>
      <c r="C40" s="29"/>
      <c r="D40" s="29"/>
      <c r="E40" s="29"/>
      <c r="F40" s="29"/>
    </row>
    <row r="41" spans="1:6" x14ac:dyDescent="0.2">
      <c r="A41" s="30"/>
      <c r="B41" s="30"/>
      <c r="C41" s="30"/>
      <c r="D41" s="30"/>
      <c r="E41" s="30"/>
      <c r="F41" s="30"/>
    </row>
    <row r="42" spans="1:6" x14ac:dyDescent="0.2">
      <c r="A42" s="16"/>
      <c r="B42" s="16"/>
      <c r="C42" s="16"/>
      <c r="D42" s="16"/>
      <c r="E42" s="16"/>
      <c r="F42" s="16"/>
    </row>
  </sheetData>
  <mergeCells count="8">
    <mergeCell ref="A40:F40"/>
    <mergeCell ref="A41:F41"/>
    <mergeCell ref="A9:F9"/>
    <mergeCell ref="D1:F1"/>
    <mergeCell ref="D2:F2"/>
    <mergeCell ref="D3:F3"/>
    <mergeCell ref="D4:F4"/>
    <mergeCell ref="A8:F8"/>
  </mergeCells>
  <pageMargins left="1.1811023622047245" right="0.59055118110236227" top="0.98425196850393704" bottom="0.78740157480314965" header="0.51181102362204722" footer="0.51181102362204722"/>
  <pageSetup paperSize="9" scale="80" firstPageNumber="15" fitToHeight="0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Исполнение по КВСР_3</vt:lpstr>
      <vt:lpstr>'Исполнение по КВСР_3'!Заголовки_для_печати</vt:lpstr>
      <vt:lpstr>'Исполнение по КВСР_3'!Область_печати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Ахметчина Надежда Николаевна</dc:creator>
  <cp:lastModifiedBy>Смащенко Анна Владимировна</cp:lastModifiedBy>
  <cp:lastPrinted>2022-03-30T10:03:05Z</cp:lastPrinted>
  <dcterms:created xsi:type="dcterms:W3CDTF">2015-04-03T09:04:15Z</dcterms:created>
  <dcterms:modified xsi:type="dcterms:W3CDTF">2022-04-01T10:12:15Z</dcterms:modified>
</cp:coreProperties>
</file>